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pring 2023 - 2024\Provost Office\CTIS 186\Exams\"/>
    </mc:Choice>
  </mc:AlternateContent>
  <xr:revisionPtr revIDLastSave="0" documentId="13_ncr:1_{071CFDD8-686F-46D2-AAF7-6F4BD9111CA8}" xr6:coauthVersionLast="47" xr6:coauthVersionMax="47" xr10:uidLastSave="{00000000-0000-0000-0000-000000000000}"/>
  <bookViews>
    <workbookView xWindow="-120" yWindow="-120" windowWidth="29040" windowHeight="15840" xr2:uid="{9BC59DC8-C4A5-45BB-BC7F-E410BE343675}"/>
  </bookViews>
  <sheets>
    <sheet name="Population" sheetId="1" r:id="rId1"/>
    <sheet name="Graphs" sheetId="4" r:id="rId2"/>
    <sheet name="Statistics" sheetId="3" r:id="rId3"/>
  </sheets>
  <definedNames>
    <definedName name="_xlnm.Print_Area" localSheetId="1">Graphs!$B$2:$Q$30</definedName>
    <definedName name="_xlnm.Print_Area" localSheetId="0">Population!$A$1:$L$20</definedName>
    <definedName name="_xlnm.Print_Area" localSheetId="2">PerCapitaStatistics[#All]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3" l="1"/>
  <c r="L4" i="3" l="1"/>
  <c r="L8" i="3"/>
  <c r="L11" i="3"/>
  <c r="L7" i="3"/>
  <c r="L2" i="3"/>
  <c r="L10" i="3"/>
  <c r="L9" i="3"/>
  <c r="L3" i="3"/>
  <c r="L6" i="3"/>
  <c r="L5" i="3"/>
  <c r="L6" i="1"/>
  <c r="L7" i="1"/>
  <c r="L8" i="1"/>
  <c r="L9" i="1"/>
  <c r="L10" i="1"/>
  <c r="L11" i="1"/>
  <c r="L12" i="1"/>
  <c r="L13" i="1"/>
  <c r="L14" i="1"/>
  <c r="L5" i="1"/>
  <c r="E20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B18" i="1"/>
  <c r="B17" i="1"/>
  <c r="B16" i="1"/>
</calcChain>
</file>

<file path=xl/sharedStrings.xml><?xml version="1.0" encoding="utf-8"?>
<sst xmlns="http://schemas.openxmlformats.org/spreadsheetml/2006/main" count="40" uniqueCount="29">
  <si>
    <t>Argentina</t>
  </si>
  <si>
    <t>Egypt, Arab Rep.</t>
  </si>
  <si>
    <t>Ethiopia</t>
  </si>
  <si>
    <t>Iran, Islamic Rep.</t>
  </si>
  <si>
    <t>Korea, Rep.</t>
  </si>
  <si>
    <t>Myanmar</t>
  </si>
  <si>
    <t>Philippines</t>
  </si>
  <si>
    <t>Poland</t>
  </si>
  <si>
    <t>Thailand</t>
  </si>
  <si>
    <t>Turkiye</t>
  </si>
  <si>
    <t>Country Name / Year</t>
  </si>
  <si>
    <t>Population of some crowded Countries in the World (1960 - 2022)</t>
  </si>
  <si>
    <t>Average</t>
  </si>
  <si>
    <t>Standard Deviation</t>
  </si>
  <si>
    <t>Range</t>
  </si>
  <si>
    <t>Number of Countries where Population is greater than Average (2022)</t>
  </si>
  <si>
    <t>Population less than 50,000,000 ?</t>
  </si>
  <si>
    <t xml:space="preserve">Population </t>
  </si>
  <si>
    <t>GDP (Billion $)</t>
  </si>
  <si>
    <t>GDP per Capita</t>
  </si>
  <si>
    <t>1960</t>
  </si>
  <si>
    <t>1970</t>
  </si>
  <si>
    <t>1980</t>
  </si>
  <si>
    <t>1990</t>
  </si>
  <si>
    <t>2000</t>
  </si>
  <si>
    <t>2010</t>
  </si>
  <si>
    <t>2020</t>
  </si>
  <si>
    <t>2021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</si>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</sst>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b/>
      <i/>
      <sz val="14"/>
      <color theme="1"/>
      <name val="Calibri"/>
      <family val="2"/>
    </font>
    <font>
      <u/>
      <sz val="14"/>
      <color theme="1"/>
      <name val="Calibri"/>
      <family val="2"/>
    </font>
    <font>
      <b/>
      <sz val="14"/>
      <color rgb="FF00B0F0"/>
      <name val="Calibri"/>
      <family val="2"/>
    </font>
    <font>
      <b/>
      <sz val="16"/>
      <color rgb="FFFFC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1" fillId="0" borderId="1" xfId="0" applyFont="1" applyBorder="1"/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1" fillId="0" borderId="4" xfId="0" applyFont="1" applyBorder="1"/>
    <xf numFmtId="3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1" fillId="0" borderId="7" xfId="0" applyFont="1" applyBorder="1"/>
    <xf numFmtId="3" fontId="1" fillId="0" borderId="8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164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right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27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C000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fill>
        <patternFill>
          <bgColor rgb="FFFF0000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Yearly Population Changes in Thailand and Turkey</a:t>
            </a:r>
            <a:endParaRPr lang="tr-T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Population!$A$13</c:f>
              <c:strCache>
                <c:ptCount val="1"/>
                <c:pt idx="0">
                  <c:v>Thailand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Population!$B$3:$J$3</c:f>
              <c:numCache>
                <c:formatCode>General</c:formatCode>
                <c:ptCount val="9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Population!$B$13:$J$13</c:f>
              <c:numCache>
                <c:formatCode>#,##0</c:formatCode>
                <c:ptCount val="9"/>
                <c:pt idx="0">
                  <c:v>26596584</c:v>
                </c:pt>
                <c:pt idx="1">
                  <c:v>35791728</c:v>
                </c:pt>
                <c:pt idx="2">
                  <c:v>45737753</c:v>
                </c:pt>
                <c:pt idx="3">
                  <c:v>55228410</c:v>
                </c:pt>
                <c:pt idx="4">
                  <c:v>63066603</c:v>
                </c:pt>
                <c:pt idx="5">
                  <c:v>68270489</c:v>
                </c:pt>
                <c:pt idx="6">
                  <c:v>71475664</c:v>
                </c:pt>
                <c:pt idx="7">
                  <c:v>71601103</c:v>
                </c:pt>
                <c:pt idx="8">
                  <c:v>71697030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A5-49DC-BF19-46B28BF44AEF}"/>
            </c:ext>
          </c:extLst>
        </c:ser>
        <c:ser>
          <c:idx val="1"/>
          <c:order val="1"/>
          <c:tx>
            <c:strRef>
              <c:f>Population!$A$14</c:f>
              <c:strCache>
                <c:ptCount val="1"/>
                <c:pt idx="0">
                  <c:v>Turkiye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Population!$B$3:$J$3</c:f>
              <c:numCache>
                <c:formatCode>General</c:formatCode>
                <c:ptCount val="9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Population!$B$14:$J$14</c:f>
              <c:numCache>
                <c:formatCode>#,##0</c:formatCode>
                <c:ptCount val="9"/>
                <c:pt idx="0">
                  <c:v>27510980</c:v>
                </c:pt>
                <c:pt idx="1">
                  <c:v>35540990</c:v>
                </c:pt>
                <c:pt idx="2">
                  <c:v>44089069</c:v>
                </c:pt>
                <c:pt idx="3">
                  <c:v>54324142</c:v>
                </c:pt>
                <c:pt idx="4">
                  <c:v>64113547</c:v>
                </c:pt>
                <c:pt idx="5">
                  <c:v>73142150</c:v>
                </c:pt>
                <c:pt idx="6">
                  <c:v>83384680</c:v>
                </c:pt>
                <c:pt idx="7">
                  <c:v>84147318</c:v>
                </c:pt>
                <c:pt idx="8">
                  <c:v>84979913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A5-49DC-BF19-46B28BF44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6224271"/>
        <c:axId val="696224687"/>
      </c:lineChart>
      <c:catAx>
        <c:axId val="6962242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layout>
            <c:manualLayout>
              <c:xMode val="edge"/>
              <c:yMode val="edge"/>
              <c:x val="0.48261175861898481"/>
              <c:y val="0.887149704367196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96224687"/>
        <c:crosses val="autoZero"/>
        <c:auto val="1"/>
        <c:lblAlgn val="ctr"/>
        <c:lblOffset val="100"/>
        <c:noMultiLvlLbl val="0"/>
      </c:catAx>
      <c:valAx>
        <c:axId val="696224687"/>
        <c:scaling>
          <c:orientation val="minMax"/>
          <c:max val="85000000"/>
          <c:min val="25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96224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604673</xdr:colOff>
      <xdr:row>0</xdr:row>
      <xdr:rowOff>182069</xdr:rowOff>
    </xdr:from>
    <xdr:to>
      <xdr:col>16</xdr:col>
      <xdr:colOff>600075</xdr:colOff>
      <xdr:row>29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172E4B-AE72-4BFD-8D42-CBADF7DE81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88FD9B-FC17-46F3-92AC-314F5BE282C4}" name="PerCapitaStatistics" displayName="PerCapitaStatistics" ref="A1:L12" totalsRowCount="1" headerRowDxfId="25" dataDxfId="24">
  <autoFilter ref="A1:L11" xr:uid="{F688FD9B-FC17-46F3-92AC-314F5BE282C4}"/>
  <sortState xmlns:xlrd2="http://schemas.microsoft.com/office/spreadsheetml/2017/richdata2" ref="A2:L11">
    <sortCondition descending="1" ref="L2:L11"/>
  </sortState>
  <tableColumns count="12">
    <tableColumn id="1" xr3:uid="{F7EB0B02-465F-4E63-B815-902840BCE73C}" name="Country Name / Year" totalsRowLabel="Total" dataDxfId="23" totalsRowDxfId="22"/>
    <tableColumn id="2" xr3:uid="{EC14E18E-D4D2-44CC-A82E-5B5139E679FF}" name="1960" dataDxfId="21" totalsRowDxfId="20"/>
    <tableColumn id="3" xr3:uid="{19EB9586-33BE-4DB1-95C6-EEF01A2B771C}" name="1970" dataDxfId="19" totalsRowDxfId="18"/>
    <tableColumn id="4" xr3:uid="{57552BF6-8F5E-4447-BC21-DC029A136DF9}" name="1980" dataDxfId="17" totalsRowDxfId="16"/>
    <tableColumn id="5" xr3:uid="{04FD6D7B-5E44-4283-A356-9AA5841B211B}" name="1990" dataDxfId="15" totalsRowDxfId="14"/>
    <tableColumn id="6" xr3:uid="{9A9D23A1-3904-4FED-AA0F-8E4F25DFA3D7}" name="2000" dataDxfId="13" totalsRowDxfId="12"/>
    <tableColumn id="7" xr3:uid="{B0678E52-C7BE-4B92-B530-F72657AF2292}" name="2010" dataDxfId="11" totalsRowDxfId="10"/>
    <tableColumn id="8" xr3:uid="{E69FE655-C024-4684-A7CF-52B74AD1CC88}" name="2020" dataDxfId="9" totalsRowDxfId="8"/>
    <tableColumn id="9" xr3:uid="{4E421887-F67E-4CE8-A7CA-216CC38A36FB}" name="2021" dataDxfId="7" totalsRowDxfId="6"/>
    <tableColumn id="10" xr3:uid="{9231B9BC-81D5-4AF0-BF54-787DC2F807FC}" name="Population " dataDxfId="5" totalsRowDxfId="4"/>
    <tableColumn id="11" xr3:uid="{FFEE878D-816B-43ED-B330-31D1A4DD183D}" name="GDP (Billion $)" dataDxfId="3" totalsRowDxfId="2"/>
    <tableColumn id="12" xr3:uid="{CCDD1C6A-92AA-4145-86C7-942DEAFB2BA3}" name="GDP per Capita" totalsRowFunction="custom" dataDxfId="1" totalsRowDxfId="0">
      <calculatedColumnFormula>PerCapitaStatistics[[#This Row],[GDP (Billion $)]]/PerCapitaStatistics[[#This Row],[Population ]]*1000000000</calculatedColumnFormula>
      <totalsRowFormula>MEDIAN(L2:L11)</totalsRow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6830E-CFEE-4F87-973E-5ED4BAA503B9}">
  <sheetPr>
    <pageSetUpPr fitToPage="1"/>
  </sheetPr>
  <dimension ref="A1:L20"/>
  <sheetViews>
    <sheetView tabSelected="1" zoomScale="87" zoomScaleNormal="87" workbookViewId="0">
      <selection activeCell="A5" sqref="A5"/>
    </sheetView>
  </sheetViews>
  <sheetFormatPr defaultColWidth="20.7109375" defaultRowHeight="18" customHeight="1" x14ac:dyDescent="0.3"/>
  <cols>
    <col min="1" max="1" width="25.7109375" style="1" customWidth="1"/>
    <col min="2" max="10" width="20.7109375" style="1"/>
    <col min="11" max="11" width="10.7109375" style="1" customWidth="1"/>
    <col min="12" max="12" width="40.7109375" style="1" customWidth="1"/>
    <col min="13" max="16384" width="20.7109375" style="1"/>
  </cols>
  <sheetData>
    <row r="1" spans="1:12" ht="18" customHeight="1" thickTop="1" thickBot="1" x14ac:dyDescent="0.4">
      <c r="A1" s="31" t="s">
        <v>11</v>
      </c>
      <c r="B1" s="32"/>
      <c r="C1" s="32"/>
      <c r="D1" s="32"/>
      <c r="E1" s="32"/>
      <c r="F1" s="32"/>
      <c r="G1" s="32"/>
      <c r="H1" s="32"/>
      <c r="I1" s="32"/>
      <c r="J1" s="33"/>
    </row>
    <row r="2" spans="1:12" ht="18" customHeight="1" thickTop="1" thickBot="1" x14ac:dyDescent="0.35"/>
    <row r="3" spans="1:12" ht="18" customHeight="1" thickTop="1" thickBot="1" x14ac:dyDescent="0.35">
      <c r="A3" s="25" t="s">
        <v>10</v>
      </c>
      <c r="B3" s="26">
        <v>1960</v>
      </c>
      <c r="C3" s="26">
        <v>1970</v>
      </c>
      <c r="D3" s="26">
        <v>1980</v>
      </c>
      <c r="E3" s="26">
        <v>1990</v>
      </c>
      <c r="F3" s="26">
        <v>2000</v>
      </c>
      <c r="G3" s="26">
        <v>2010</v>
      </c>
      <c r="H3" s="26">
        <v>2020</v>
      </c>
      <c r="I3" s="26">
        <v>2021</v>
      </c>
      <c r="J3" s="27">
        <v>2022</v>
      </c>
      <c r="L3" s="3" t="s">
        <v>16</v>
      </c>
    </row>
    <row r="4" spans="1:12" ht="18" customHeight="1" thickTop="1" thickBot="1" x14ac:dyDescent="0.35"/>
    <row r="5" spans="1:12" ht="18" customHeight="1" thickTop="1" x14ac:dyDescent="0.3">
      <c r="A5" s="7" t="s">
        <v>0</v>
      </c>
      <c r="B5" s="8">
        <v>20349744</v>
      </c>
      <c r="C5" s="8">
        <v>23842803</v>
      </c>
      <c r="D5" s="8">
        <v>28024803</v>
      </c>
      <c r="E5" s="8">
        <v>32637657</v>
      </c>
      <c r="F5" s="8">
        <v>37070774</v>
      </c>
      <c r="G5" s="8">
        <v>40788453</v>
      </c>
      <c r="H5" s="8">
        <v>45376763</v>
      </c>
      <c r="I5" s="8">
        <v>45808747</v>
      </c>
      <c r="J5" s="9">
        <v>46234830</v>
      </c>
      <c r="L5" s="6" t="str">
        <f>IF(H5&lt;50000000,"Yes","No")</f>
        <v>Yes</v>
      </c>
    </row>
    <row r="6" spans="1:12" ht="18" customHeight="1" x14ac:dyDescent="0.3">
      <c r="A6" s="10" t="s">
        <v>1</v>
      </c>
      <c r="B6" s="11">
        <v>27034499</v>
      </c>
      <c r="C6" s="11">
        <v>34781986</v>
      </c>
      <c r="D6" s="11">
        <v>43748556</v>
      </c>
      <c r="E6" s="11">
        <v>57214630</v>
      </c>
      <c r="F6" s="11">
        <v>71371371</v>
      </c>
      <c r="G6" s="11">
        <v>87252413</v>
      </c>
      <c r="H6" s="11">
        <v>107465134</v>
      </c>
      <c r="I6" s="11">
        <v>109262178</v>
      </c>
      <c r="J6" s="12">
        <v>110990103</v>
      </c>
      <c r="L6" s="6" t="str">
        <f t="shared" ref="L6:L14" si="0">IF(H6&lt;50000000,"Yes","No")</f>
        <v>No</v>
      </c>
    </row>
    <row r="7" spans="1:12" ht="18" customHeight="1" x14ac:dyDescent="0.3">
      <c r="A7" s="10" t="s">
        <v>2</v>
      </c>
      <c r="B7" s="11">
        <v>21739710</v>
      </c>
      <c r="C7" s="11">
        <v>28308246</v>
      </c>
      <c r="D7" s="11">
        <v>34945469</v>
      </c>
      <c r="E7" s="11">
        <v>47878073</v>
      </c>
      <c r="F7" s="11">
        <v>67031867</v>
      </c>
      <c r="G7" s="11">
        <v>89237791</v>
      </c>
      <c r="H7" s="11">
        <v>117190911</v>
      </c>
      <c r="I7" s="11">
        <v>120283026</v>
      </c>
      <c r="J7" s="12">
        <v>123379924</v>
      </c>
      <c r="L7" s="6" t="str">
        <f t="shared" si="0"/>
        <v>No</v>
      </c>
    </row>
    <row r="8" spans="1:12" ht="18" customHeight="1" x14ac:dyDescent="0.3">
      <c r="A8" s="10" t="s">
        <v>3</v>
      </c>
      <c r="B8" s="11">
        <v>21388806</v>
      </c>
      <c r="C8" s="11">
        <v>28449705</v>
      </c>
      <c r="D8" s="11">
        <v>38520664</v>
      </c>
      <c r="E8" s="11">
        <v>55793629</v>
      </c>
      <c r="F8" s="11">
        <v>65544383</v>
      </c>
      <c r="G8" s="11">
        <v>75373855</v>
      </c>
      <c r="H8" s="11">
        <v>87290193</v>
      </c>
      <c r="I8" s="11">
        <v>87923432</v>
      </c>
      <c r="J8" s="12">
        <v>88550570</v>
      </c>
      <c r="L8" s="6" t="str">
        <f t="shared" si="0"/>
        <v>No</v>
      </c>
    </row>
    <row r="9" spans="1:12" ht="18" customHeight="1" x14ac:dyDescent="0.3">
      <c r="A9" s="10" t="s">
        <v>4</v>
      </c>
      <c r="B9" s="11">
        <v>25012374</v>
      </c>
      <c r="C9" s="11">
        <v>32240827</v>
      </c>
      <c r="D9" s="11">
        <v>38123775</v>
      </c>
      <c r="E9" s="11">
        <v>42869283</v>
      </c>
      <c r="F9" s="11">
        <v>47008111</v>
      </c>
      <c r="G9" s="11">
        <v>49554112</v>
      </c>
      <c r="H9" s="11">
        <v>51836239</v>
      </c>
      <c r="I9" s="11">
        <v>51744876</v>
      </c>
      <c r="J9" s="12">
        <v>51628117</v>
      </c>
      <c r="L9" s="6" t="str">
        <f t="shared" si="0"/>
        <v>No</v>
      </c>
    </row>
    <row r="10" spans="1:12" ht="18" customHeight="1" x14ac:dyDescent="0.3">
      <c r="A10" s="10" t="s">
        <v>5</v>
      </c>
      <c r="B10" s="11">
        <v>21720697</v>
      </c>
      <c r="C10" s="11">
        <v>27284112</v>
      </c>
      <c r="D10" s="11">
        <v>33465781</v>
      </c>
      <c r="E10" s="11">
        <v>40099553</v>
      </c>
      <c r="F10" s="11">
        <v>45538332</v>
      </c>
      <c r="G10" s="11">
        <v>49390988</v>
      </c>
      <c r="H10" s="11">
        <v>53423198</v>
      </c>
      <c r="I10" s="11">
        <v>53798084</v>
      </c>
      <c r="J10" s="12">
        <v>54179306</v>
      </c>
      <c r="L10" s="6" t="str">
        <f t="shared" si="0"/>
        <v>No</v>
      </c>
    </row>
    <row r="11" spans="1:12" ht="18" customHeight="1" x14ac:dyDescent="0.3">
      <c r="A11" s="10" t="s">
        <v>6</v>
      </c>
      <c r="B11" s="11">
        <v>28486871</v>
      </c>
      <c r="C11" s="11">
        <v>37435586</v>
      </c>
      <c r="D11" s="11">
        <v>48419546</v>
      </c>
      <c r="E11" s="11">
        <v>61558898</v>
      </c>
      <c r="F11" s="11">
        <v>77958223</v>
      </c>
      <c r="G11" s="11">
        <v>94636700</v>
      </c>
      <c r="H11" s="11">
        <v>112190977</v>
      </c>
      <c r="I11" s="11">
        <v>113880328</v>
      </c>
      <c r="J11" s="12">
        <v>115559009</v>
      </c>
      <c r="L11" s="6" t="str">
        <f t="shared" si="0"/>
        <v>No</v>
      </c>
    </row>
    <row r="12" spans="1:12" ht="18" customHeight="1" x14ac:dyDescent="0.3">
      <c r="A12" s="10" t="s">
        <v>7</v>
      </c>
      <c r="B12" s="11">
        <v>29637450</v>
      </c>
      <c r="C12" s="11">
        <v>32664300</v>
      </c>
      <c r="D12" s="11">
        <v>35574150</v>
      </c>
      <c r="E12" s="11">
        <v>38110782</v>
      </c>
      <c r="F12" s="11">
        <v>38258629</v>
      </c>
      <c r="G12" s="11">
        <v>38042794</v>
      </c>
      <c r="H12" s="11">
        <v>37899070</v>
      </c>
      <c r="I12" s="11">
        <v>37747124</v>
      </c>
      <c r="J12" s="12">
        <v>36821749</v>
      </c>
      <c r="L12" s="6" t="str">
        <f t="shared" si="0"/>
        <v>Yes</v>
      </c>
    </row>
    <row r="13" spans="1:12" ht="18" customHeight="1" x14ac:dyDescent="0.3">
      <c r="A13" s="10" t="s">
        <v>8</v>
      </c>
      <c r="B13" s="11">
        <v>26596584</v>
      </c>
      <c r="C13" s="11">
        <v>35791728</v>
      </c>
      <c r="D13" s="11">
        <v>45737753</v>
      </c>
      <c r="E13" s="11">
        <v>55228410</v>
      </c>
      <c r="F13" s="11">
        <v>63066603</v>
      </c>
      <c r="G13" s="11">
        <v>68270489</v>
      </c>
      <c r="H13" s="11">
        <v>71475664</v>
      </c>
      <c r="I13" s="11">
        <v>71601103</v>
      </c>
      <c r="J13" s="12">
        <v>71697030</v>
      </c>
      <c r="L13" s="6" t="str">
        <f t="shared" si="0"/>
        <v>No</v>
      </c>
    </row>
    <row r="14" spans="1:12" ht="18" customHeight="1" thickBot="1" x14ac:dyDescent="0.35">
      <c r="A14" s="13" t="s">
        <v>9</v>
      </c>
      <c r="B14" s="14">
        <v>27510980</v>
      </c>
      <c r="C14" s="14">
        <v>35540990</v>
      </c>
      <c r="D14" s="14">
        <v>44089069</v>
      </c>
      <c r="E14" s="14">
        <v>54324142</v>
      </c>
      <c r="F14" s="14">
        <v>64113547</v>
      </c>
      <c r="G14" s="14">
        <v>73142150</v>
      </c>
      <c r="H14" s="14">
        <v>83384680</v>
      </c>
      <c r="I14" s="14">
        <v>84147318</v>
      </c>
      <c r="J14" s="15">
        <v>84979913</v>
      </c>
      <c r="L14" s="6" t="str">
        <f t="shared" si="0"/>
        <v>No</v>
      </c>
    </row>
    <row r="15" spans="1:12" ht="18" customHeight="1" thickTop="1" thickBot="1" x14ac:dyDescent="0.35"/>
    <row r="16" spans="1:12" ht="18" customHeight="1" thickTop="1" x14ac:dyDescent="0.3">
      <c r="A16" s="16" t="s">
        <v>12</v>
      </c>
      <c r="B16" s="17">
        <f>AVERAGE(B5:B14)</f>
        <v>24947771.5</v>
      </c>
      <c r="C16" s="17">
        <f t="shared" ref="C16:J16" si="1">AVERAGE(C5:C14)</f>
        <v>31634028.300000001</v>
      </c>
      <c r="D16" s="17">
        <f t="shared" si="1"/>
        <v>39064956.600000001</v>
      </c>
      <c r="E16" s="17">
        <f t="shared" si="1"/>
        <v>48571505.700000003</v>
      </c>
      <c r="F16" s="17">
        <f t="shared" si="1"/>
        <v>57696184</v>
      </c>
      <c r="G16" s="17">
        <f t="shared" si="1"/>
        <v>66568974.5</v>
      </c>
      <c r="H16" s="17">
        <f t="shared" si="1"/>
        <v>76753282.900000006</v>
      </c>
      <c r="I16" s="17">
        <f t="shared" si="1"/>
        <v>77619621.599999994</v>
      </c>
      <c r="J16" s="18">
        <f t="shared" si="1"/>
        <v>78402055.099999994</v>
      </c>
    </row>
    <row r="17" spans="1:10" ht="18" customHeight="1" x14ac:dyDescent="0.3">
      <c r="A17" s="19" t="s">
        <v>13</v>
      </c>
      <c r="B17" s="20">
        <f>STDEV(B5:B14)</f>
        <v>3377693.0993148596</v>
      </c>
      <c r="C17" s="20">
        <f t="shared" ref="C17:J17" si="2">STDEV(C5:C14)</f>
        <v>4451889.6944567263</v>
      </c>
      <c r="D17" s="20">
        <f t="shared" si="2"/>
        <v>6348981.6186091872</v>
      </c>
      <c r="E17" s="20">
        <f t="shared" si="2"/>
        <v>9666819.9444300998</v>
      </c>
      <c r="F17" s="20">
        <f t="shared" si="2"/>
        <v>14459170.363495441</v>
      </c>
      <c r="G17" s="20">
        <f t="shared" si="2"/>
        <v>20859508.414423682</v>
      </c>
      <c r="H17" s="20">
        <f t="shared" si="2"/>
        <v>29205008.493491143</v>
      </c>
      <c r="I17" s="20">
        <f t="shared" si="2"/>
        <v>30110858.313742083</v>
      </c>
      <c r="J17" s="21">
        <f t="shared" si="2"/>
        <v>31134268.85106346</v>
      </c>
    </row>
    <row r="18" spans="1:10" ht="18" customHeight="1" thickBot="1" x14ac:dyDescent="0.35">
      <c r="A18" s="22" t="s">
        <v>14</v>
      </c>
      <c r="B18" s="23">
        <f>MAX(B5:B14)-MIN(B5:B14)</f>
        <v>9287706</v>
      </c>
      <c r="C18" s="23">
        <f t="shared" ref="C18:J18" si="3">MAX(C5:C14)-MIN(C5:C14)</f>
        <v>13592783</v>
      </c>
      <c r="D18" s="23">
        <f t="shared" si="3"/>
        <v>20394743</v>
      </c>
      <c r="E18" s="23">
        <f t="shared" si="3"/>
        <v>28921241</v>
      </c>
      <c r="F18" s="23">
        <f t="shared" si="3"/>
        <v>40887449</v>
      </c>
      <c r="G18" s="23">
        <f t="shared" si="3"/>
        <v>56593906</v>
      </c>
      <c r="H18" s="23">
        <f t="shared" si="3"/>
        <v>79291841</v>
      </c>
      <c r="I18" s="23">
        <f t="shared" si="3"/>
        <v>82535902</v>
      </c>
      <c r="J18" s="24">
        <f t="shared" si="3"/>
        <v>86558175</v>
      </c>
    </row>
    <row r="19" spans="1:10" ht="18" customHeight="1" thickTop="1" x14ac:dyDescent="0.3"/>
    <row r="20" spans="1:10" ht="18" customHeight="1" x14ac:dyDescent="0.3">
      <c r="A20" s="34" t="s">
        <v>15</v>
      </c>
      <c r="B20" s="34"/>
      <c r="C20" s="34"/>
      <c r="D20" s="34"/>
      <c r="E20" s="5">
        <f>COUNTIF(J5:J14,"&gt;78402055.1")</f>
        <v>5</v>
      </c>
    </row>
  </sheetData>
  <mergeCells count="2">
    <mergeCell ref="A1:J1"/>
    <mergeCell ref="A20:D20"/>
  </mergeCells>
  <printOptions horizontalCentered="1"/>
  <pageMargins left="0.17" right="0.17" top="0.75" bottom="0.75" header="0.3" footer="0.3"/>
  <pageSetup paperSize="9" scale="54" orientation="landscape" verticalDpi="0" r:id="rId1"/>
  <headerFooter>
    <oddHeader>&amp;CCTIS 186 Final Exam</oddHeader>
    <oddFooter>&amp;CPage 1</oddFooter>
  </headerFooter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ED083CF9-8157-475C-B871-EF3FDC79FD4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Population!B5:J5</xm:f>
              <xm:sqref>K5</xm:sqref>
            </x14:sparkline>
            <x14:sparkline>
              <xm:f>Population!B6:J6</xm:f>
              <xm:sqref>K6</xm:sqref>
            </x14:sparkline>
            <x14:sparkline>
              <xm:f>Population!B7:J7</xm:f>
              <xm:sqref>K7</xm:sqref>
            </x14:sparkline>
            <x14:sparkline>
              <xm:f>Population!B8:J8</xm:f>
              <xm:sqref>K8</xm:sqref>
            </x14:sparkline>
            <x14:sparkline>
              <xm:f>Population!B9:J9</xm:f>
              <xm:sqref>K9</xm:sqref>
            </x14:sparkline>
            <x14:sparkline>
              <xm:f>Population!B10:J10</xm:f>
              <xm:sqref>K10</xm:sqref>
            </x14:sparkline>
            <x14:sparkline>
              <xm:f>Population!B11:J11</xm:f>
              <xm:sqref>K11</xm:sqref>
            </x14:sparkline>
            <x14:sparkline>
              <xm:f>Population!B12:J12</xm:f>
              <xm:sqref>K12</xm:sqref>
            </x14:sparkline>
            <x14:sparkline>
              <xm:f>Population!B13:J13</xm:f>
              <xm:sqref>K13</xm:sqref>
            </x14:sparkline>
            <x14:sparkline>
              <xm:f>Population!B14:J14</xm:f>
              <xm:sqref>K14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33471-70EB-43CA-B583-945B34350489}">
  <sheetPr>
    <pageSetUpPr fitToPage="1"/>
  </sheetPr>
  <dimension ref="A1"/>
  <sheetViews>
    <sheetView workbookViewId="0">
      <selection activeCell="A2" sqref="A2"/>
    </sheetView>
  </sheetViews>
  <sheetFormatPr defaultRowHeight="15" x14ac:dyDescent="0.25"/>
  <sheetData/>
  <printOptions horizontalCentered="1" verticalCentered="1"/>
  <pageMargins left="0.17" right="0.17" top="0.75" bottom="0.75" header="0.3" footer="0.3"/>
  <pageSetup paperSize="9" scale="98" orientation="landscape" verticalDpi="0" r:id="rId1"/>
  <headerFooter>
    <oddHeader>&amp;RCTIS 186 Final Exam</oddHeader>
    <oddFooter>&amp;RPage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EF5D8-A5BA-4618-85EB-B27408C18013}">
  <dimension ref="A1:L12"/>
  <sheetViews>
    <sheetView workbookViewId="0">
      <selection activeCell="A2" sqref="A2"/>
    </sheetView>
  </sheetViews>
  <sheetFormatPr defaultColWidth="20.7109375" defaultRowHeight="18" customHeight="1" x14ac:dyDescent="0.3"/>
  <cols>
    <col min="1" max="1" width="26.85546875" style="1" customWidth="1"/>
    <col min="2" max="9" width="0" style="1" hidden="1" customWidth="1"/>
    <col min="10" max="16384" width="20.7109375" style="1"/>
  </cols>
  <sheetData>
    <row r="1" spans="1:12" ht="18" customHeight="1" x14ac:dyDescent="0.3">
      <c r="A1" s="4" t="s">
        <v>10</v>
      </c>
      <c r="B1" s="4" t="s">
        <v>20</v>
      </c>
      <c r="C1" s="4" t="s">
        <v>21</v>
      </c>
      <c r="D1" s="4" t="s">
        <v>22</v>
      </c>
      <c r="E1" s="4" t="s">
        <v>23</v>
      </c>
      <c r="F1" s="4" t="s">
        <v>24</v>
      </c>
      <c r="G1" s="4" t="s">
        <v>25</v>
      </c>
      <c r="H1" s="4" t="s">
        <v>26</v>
      </c>
      <c r="I1" s="4" t="s">
        <v>27</v>
      </c>
      <c r="J1" s="4" t="s">
        <v>17</v>
      </c>
      <c r="K1" s="4" t="s">
        <v>18</v>
      </c>
      <c r="L1" s="4" t="s">
        <v>19</v>
      </c>
    </row>
    <row r="2" spans="1:12" ht="18" customHeight="1" x14ac:dyDescent="0.3">
      <c r="A2" s="1" t="s">
        <v>4</v>
      </c>
      <c r="B2" s="2">
        <v>25012374</v>
      </c>
      <c r="C2" s="1">
        <v>32240827</v>
      </c>
      <c r="D2" s="1">
        <v>38123775</v>
      </c>
      <c r="E2" s="1">
        <v>42869283</v>
      </c>
      <c r="F2" s="1">
        <v>47008111</v>
      </c>
      <c r="G2" s="1">
        <v>49554112</v>
      </c>
      <c r="H2" s="1">
        <v>51836239</v>
      </c>
      <c r="I2" s="1">
        <v>51744876</v>
      </c>
      <c r="J2" s="2">
        <v>51628117</v>
      </c>
      <c r="K2" s="29">
        <v>1674</v>
      </c>
      <c r="L2" s="29">
        <f>PerCapitaStatistics[[#This Row],[GDP (Billion $)]]/PerCapitaStatistics[[#This Row],[Population ]]*1000000000</f>
        <v>32424.192422125332</v>
      </c>
    </row>
    <row r="3" spans="1:12" ht="18" customHeight="1" x14ac:dyDescent="0.3">
      <c r="A3" s="1" t="s">
        <v>7</v>
      </c>
      <c r="B3" s="2">
        <v>29637450</v>
      </c>
      <c r="C3" s="1">
        <v>32664300</v>
      </c>
      <c r="D3" s="1">
        <v>35574150</v>
      </c>
      <c r="E3" s="1">
        <v>38110782</v>
      </c>
      <c r="F3" s="1">
        <v>38258629</v>
      </c>
      <c r="G3" s="1">
        <v>38042794</v>
      </c>
      <c r="H3" s="1">
        <v>37899070</v>
      </c>
      <c r="I3" s="1">
        <v>37747124</v>
      </c>
      <c r="J3" s="2">
        <v>36821749</v>
      </c>
      <c r="K3" s="29">
        <v>688.1</v>
      </c>
      <c r="L3" s="29">
        <f>PerCapitaStatistics[[#This Row],[GDP (Billion $)]]/PerCapitaStatistics[[#This Row],[Population ]]*1000000000</f>
        <v>18687.325254430474</v>
      </c>
    </row>
    <row r="4" spans="1:12" ht="18" customHeight="1" x14ac:dyDescent="0.3">
      <c r="A4" s="1" t="s">
        <v>0</v>
      </c>
      <c r="B4" s="2">
        <v>20349744</v>
      </c>
      <c r="C4" s="1">
        <v>23842803</v>
      </c>
      <c r="D4" s="1">
        <v>28024803</v>
      </c>
      <c r="E4" s="1">
        <v>32637657</v>
      </c>
      <c r="F4" s="1">
        <v>37070774</v>
      </c>
      <c r="G4" s="1">
        <v>40788453</v>
      </c>
      <c r="H4" s="1">
        <v>45376763</v>
      </c>
      <c r="I4" s="1">
        <v>45808747</v>
      </c>
      <c r="J4" s="2">
        <v>46234830</v>
      </c>
      <c r="K4" s="29">
        <v>631.1</v>
      </c>
      <c r="L4" s="29">
        <f>PerCapitaStatistics[[#This Row],[GDP (Billion $)]]/PerCapitaStatistics[[#This Row],[Population ]]*1000000000</f>
        <v>13649.882566887343</v>
      </c>
    </row>
    <row r="5" spans="1:12" ht="18" customHeight="1" x14ac:dyDescent="0.3">
      <c r="A5" s="1" t="s">
        <v>9</v>
      </c>
      <c r="B5" s="2">
        <v>27510980</v>
      </c>
      <c r="C5" s="1">
        <v>35540990</v>
      </c>
      <c r="D5" s="1">
        <v>44089069</v>
      </c>
      <c r="E5" s="1">
        <v>54324142</v>
      </c>
      <c r="F5" s="1">
        <v>64113547</v>
      </c>
      <c r="G5" s="1">
        <v>73142150</v>
      </c>
      <c r="H5" s="1">
        <v>83384680</v>
      </c>
      <c r="I5" s="1">
        <v>84147318</v>
      </c>
      <c r="J5" s="2">
        <v>84979913</v>
      </c>
      <c r="K5" s="29">
        <v>907.1</v>
      </c>
      <c r="L5" s="29">
        <f>PerCapitaStatistics[[#This Row],[GDP (Billion $)]]/PerCapitaStatistics[[#This Row],[Population ]]*1000000000</f>
        <v>10674.28722832418</v>
      </c>
    </row>
    <row r="6" spans="1:12" ht="18" customHeight="1" x14ac:dyDescent="0.3">
      <c r="A6" s="1" t="s">
        <v>8</v>
      </c>
      <c r="B6" s="2">
        <v>26596584</v>
      </c>
      <c r="C6" s="1">
        <v>35791728</v>
      </c>
      <c r="D6" s="1">
        <v>45737753</v>
      </c>
      <c r="E6" s="1">
        <v>55228410</v>
      </c>
      <c r="F6" s="1">
        <v>63066603</v>
      </c>
      <c r="G6" s="1">
        <v>68270489</v>
      </c>
      <c r="H6" s="1">
        <v>71475664</v>
      </c>
      <c r="I6" s="1">
        <v>71601103</v>
      </c>
      <c r="J6" s="2">
        <v>71697030</v>
      </c>
      <c r="K6" s="29">
        <v>495.4</v>
      </c>
      <c r="L6" s="29">
        <f>PerCapitaStatistics[[#This Row],[GDP (Billion $)]]/PerCapitaStatistics[[#This Row],[Population ]]*1000000000</f>
        <v>6909.6307057628464</v>
      </c>
    </row>
    <row r="7" spans="1:12" ht="18" customHeight="1" x14ac:dyDescent="0.3">
      <c r="A7" s="1" t="s">
        <v>3</v>
      </c>
      <c r="B7" s="2">
        <v>21388806</v>
      </c>
      <c r="C7" s="1">
        <v>28449705</v>
      </c>
      <c r="D7" s="1">
        <v>38520664</v>
      </c>
      <c r="E7" s="1">
        <v>55793629</v>
      </c>
      <c r="F7" s="1">
        <v>65544383</v>
      </c>
      <c r="G7" s="1">
        <v>75373855</v>
      </c>
      <c r="H7" s="1">
        <v>87290193</v>
      </c>
      <c r="I7" s="1">
        <v>87923432</v>
      </c>
      <c r="J7" s="2">
        <v>88550570</v>
      </c>
      <c r="K7" s="29">
        <v>413.5</v>
      </c>
      <c r="L7" s="29">
        <f>PerCapitaStatistics[[#This Row],[GDP (Billion $)]]/PerCapitaStatistics[[#This Row],[Population ]]*1000000000</f>
        <v>4669.648089221786</v>
      </c>
    </row>
    <row r="8" spans="1:12" ht="18" customHeight="1" x14ac:dyDescent="0.3">
      <c r="A8" s="1" t="s">
        <v>1</v>
      </c>
      <c r="B8" s="2">
        <v>27034499</v>
      </c>
      <c r="C8" s="1">
        <v>34781986</v>
      </c>
      <c r="D8" s="1">
        <v>43748556</v>
      </c>
      <c r="E8" s="1">
        <v>57214630</v>
      </c>
      <c r="F8" s="1">
        <v>71371371</v>
      </c>
      <c r="G8" s="1">
        <v>87252413</v>
      </c>
      <c r="H8" s="1">
        <v>107465134</v>
      </c>
      <c r="I8" s="1">
        <v>109262178</v>
      </c>
      <c r="J8" s="2">
        <v>110990103</v>
      </c>
      <c r="K8" s="29">
        <v>476.7</v>
      </c>
      <c r="L8" s="29">
        <f>PerCapitaStatistics[[#This Row],[GDP (Billion $)]]/PerCapitaStatistics[[#This Row],[Population ]]*1000000000</f>
        <v>4294.9775440788626</v>
      </c>
    </row>
    <row r="9" spans="1:12" ht="18" customHeight="1" x14ac:dyDescent="0.3">
      <c r="A9" s="1" t="s">
        <v>6</v>
      </c>
      <c r="B9" s="2">
        <v>28486871</v>
      </c>
      <c r="C9" s="1">
        <v>37435586</v>
      </c>
      <c r="D9" s="1">
        <v>48419546</v>
      </c>
      <c r="E9" s="1">
        <v>61558898</v>
      </c>
      <c r="F9" s="1">
        <v>77958223</v>
      </c>
      <c r="G9" s="1">
        <v>94636700</v>
      </c>
      <c r="H9" s="1">
        <v>112190977</v>
      </c>
      <c r="I9" s="1">
        <v>113880328</v>
      </c>
      <c r="J9" s="2">
        <v>115559009</v>
      </c>
      <c r="K9" s="29">
        <v>404.3</v>
      </c>
      <c r="L9" s="29">
        <f>PerCapitaStatistics[[#This Row],[GDP (Billion $)]]/PerCapitaStatistics[[#This Row],[Population ]]*1000000000</f>
        <v>3498.645440962548</v>
      </c>
    </row>
    <row r="10" spans="1:12" ht="18" customHeight="1" x14ac:dyDescent="0.3">
      <c r="A10" s="1" t="s">
        <v>5</v>
      </c>
      <c r="B10" s="2">
        <v>21720697</v>
      </c>
      <c r="C10" s="1">
        <v>27284112</v>
      </c>
      <c r="D10" s="1">
        <v>33465781</v>
      </c>
      <c r="E10" s="1">
        <v>40099553</v>
      </c>
      <c r="F10" s="1">
        <v>45538332</v>
      </c>
      <c r="G10" s="1">
        <v>49390988</v>
      </c>
      <c r="H10" s="1">
        <v>53423198</v>
      </c>
      <c r="I10" s="1">
        <v>53798084</v>
      </c>
      <c r="J10" s="2">
        <v>54179306</v>
      </c>
      <c r="K10" s="29">
        <v>62.26</v>
      </c>
      <c r="L10" s="29">
        <f>PerCapitaStatistics[[#This Row],[GDP (Billion $)]]/PerCapitaStatistics[[#This Row],[Population ]]*1000000000</f>
        <v>1149.1472408302905</v>
      </c>
    </row>
    <row r="11" spans="1:12" ht="18" customHeight="1" x14ac:dyDescent="0.3">
      <c r="A11" s="1" t="s">
        <v>2</v>
      </c>
      <c r="B11" s="2">
        <v>21739710</v>
      </c>
      <c r="C11" s="1">
        <v>28308246</v>
      </c>
      <c r="D11" s="1">
        <v>34945469</v>
      </c>
      <c r="E11" s="1">
        <v>47878073</v>
      </c>
      <c r="F11" s="1">
        <v>67031867</v>
      </c>
      <c r="G11" s="1">
        <v>89237791</v>
      </c>
      <c r="H11" s="1">
        <v>117190911</v>
      </c>
      <c r="I11" s="1">
        <v>120283026</v>
      </c>
      <c r="J11" s="2">
        <v>123379924</v>
      </c>
      <c r="K11" s="29">
        <v>126.8</v>
      </c>
      <c r="L11" s="29">
        <f>PerCapitaStatistics[[#This Row],[GDP (Billion $)]]/PerCapitaStatistics[[#This Row],[Population ]]*1000000000</f>
        <v>1027.7198744262478</v>
      </c>
    </row>
    <row r="12" spans="1:12" ht="18" customHeight="1" x14ac:dyDescent="0.3">
      <c r="A12" s="1" t="s">
        <v>28</v>
      </c>
      <c r="B12" s="28"/>
      <c r="J12" s="28"/>
      <c r="K12" s="28"/>
      <c r="L12" s="30">
        <f>MEDIAN(L2:L11)</f>
        <v>5789.6393974923158</v>
      </c>
    </row>
  </sheetData>
  <conditionalFormatting sqref="K2:K11">
    <cfRule type="aboveAverage" dxfId="26" priority="1"/>
  </conditionalFormatting>
  <printOptions verticalCentered="1"/>
  <pageMargins left="0.17" right="0.17" top="0.3" bottom="0.3" header="0.17" footer="0.17"/>
  <pageSetup paperSize="9" scale="160" orientation="landscape" verticalDpi="0" r:id="rId1"/>
  <headerFooter>
    <oddHeader>&amp;LCTIS 186 Final Exam</oddHeader>
    <oddFooter>&amp;LPage 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Population</vt:lpstr>
      <vt:lpstr>Graphs</vt:lpstr>
      <vt:lpstr>Statistics</vt:lpstr>
      <vt:lpstr>Graphs!Print_Area</vt:lpstr>
      <vt:lpstr>Population!Print_Area</vt:lpstr>
      <vt:lpstr>Statistics!Print_Area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2024-04-16T12:57:51Z</cp:lastPrinted>
  <dcterms:created xsi:type="dcterms:W3CDTF">2024-04-15T13:25:08Z</dcterms:created>
  <dcterms:modified xsi:type="dcterms:W3CDTF">2024-05-27T08:21:53Z</dcterms:modified>
</cp:coreProperties>
</file>